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/>
  <c r="I10" i="1"/>
  <c r="J10" i="1"/>
  <c r="I12" i="1"/>
  <c r="I7" i="1" s="1"/>
  <c r="I13" i="1"/>
  <c r="I15" i="1"/>
  <c r="I16" i="1"/>
  <c r="I18" i="1"/>
  <c r="I19" i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<sst xmlns="http://schemas.openxmlformats.org/spreadsheetml/2006/main" count="449" uniqueCount="88">
  <si>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</si>
  <si>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</si>
  <si>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</si>
  <si>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</si>
  <si>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</si>
  <si>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</si>
  <si>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</si>
  <si>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</si>
  <si>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</si>
  <si>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</si>
  <si>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</si>
  <si>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</si>
  <si>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</si>
  <si>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</si>
  <si>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</si>
  <si>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</si>
  <si>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</si>
  <si>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</si>
  <si>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</si>
  <si>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</si>
  <si>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</si>
  <si>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</si>
  <si>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</si>
  <si>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</si>
  <si>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</si>
  <si>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</si>
  <si>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</si>
  <si>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</si>
  <si>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</si>
  <si>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</si>
  <si>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</si>
  <si>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</si>
  <si>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</si>
  <si>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</si>
  <si>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</si>
  <si>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</si>
  <si>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</si>
  <si>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</si>
  <si>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</si>
  <si>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</si>
  <si>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</si>
  <si>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</si>
  <si>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</si>
  <si>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</si>
  <si>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</si>
  <si>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</si>
  <si>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</si>
  <si>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</si>
  <si>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</si>
  <si>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</si>
  <si>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</si>
  <si>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</si>
  <si>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</si>
  <si>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</si>
  <si>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</si>
  <si>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</si>
  <si>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</si>
  <si>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</si>
  <si>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</si>
  <si>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</si>
  <si>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</si>
  <si>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</si>
  <si>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</si>
  <si>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</si>
  <si>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</si>
  <si>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</si>
  <si>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</si>
  <si>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</si>
  <si>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</si>
  <si>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</si>
  <si>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30 de Septiembre del 2021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</si>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</sst>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9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6" fontId="33" fillId="0" borderId="0" xfId="0" applyNumberFormat="1" applyFont="1"/>
    <xf numFmtId="166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6" fontId="34" fillId="27" borderId="16" xfId="60" applyNumberFormat="1" applyFont="1" applyFill="1" applyBorder="1" applyAlignment="1">
      <alignment horizontal="center" vertical="center" wrapText="1"/>
    </xf>
    <xf numFmtId="166" fontId="34" fillId="27" borderId="13" xfId="60" applyNumberFormat="1" applyFont="1" applyFill="1" applyBorder="1" applyAlignment="1">
      <alignment horizontal="center" vertical="center" wrapText="1"/>
    </xf>
    <xf numFmtId="166" fontId="34" fillId="27" borderId="17" xfId="60" applyNumberFormat="1" applyFont="1" applyFill="1" applyBorder="1" applyAlignment="1">
      <alignment horizontal="center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6" fontId="33" fillId="0" borderId="18" xfId="0" applyNumberFormat="1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6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6" fontId="33" fillId="0" borderId="19" xfId="0" applyNumberFormat="1" applyFont="1" applyBorder="1"/>
    <xf numFmtId="0" fontId="38" fillId="0" borderId="18" xfId="0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J3" sqref="J3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21" t="s">
        <v>59</v>
      </c>
      <c r="B5" s="21" t="s">
        <v>60</v>
      </c>
      <c r="C5" s="21" t="s">
        <v>61</v>
      </c>
      <c r="D5" s="21" t="s">
        <v>62</v>
      </c>
      <c r="E5" s="23" t="s">
        <v>63</v>
      </c>
      <c r="F5" s="24" t="s">
        <v>66</v>
      </c>
      <c r="G5" s="24" t="s">
        <v>2</v>
      </c>
      <c r="H5" s="24" t="s">
        <v>65</v>
      </c>
      <c r="I5" s="26" t="s">
        <v>64</v>
      </c>
      <c r="J5" s="26"/>
    </row>
    <row r="6" spans="1:19" ht="26.25" customHeight="1" thickBot="1" x14ac:dyDescent="0.25">
      <c r="A6" s="22"/>
      <c r="B6" s="22"/>
      <c r="C6" s="22"/>
      <c r="D6" s="22"/>
      <c r="E6" s="22"/>
      <c r="F6" s="25"/>
      <c r="G6" s="25"/>
      <c r="H6" s="25"/>
      <c r="I6" s="14" t="s">
        <v>69</v>
      </c>
      <c r="J6" s="14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>
        <v>0</v>
      </c>
      <c r="G7" s="13" t="s">
        <v>74</v>
      </c>
      <c r="H7" s="13" t="s">
        <v>75</v>
      </c>
      <c r="I7" s="13">
        <f>+I12+I13+I15+I16</f>
        <v>19593372.48</v>
      </c>
      <c r="J7" s="13" t="s">
        <v>82</v>
      </c>
    </row>
    <row r="8" spans="1:19" x14ac:dyDescent="0.2">
      <c r="A8" s="30" t="s">
        <v>83</v>
      </c>
      <c r="B8" s="31"/>
      <c r="C8" s="31"/>
      <c r="D8" s="31"/>
      <c r="E8" s="31"/>
      <c r="F8" s="31"/>
      <c r="G8" s="31"/>
      <c r="H8" s="31"/>
      <c r="I8" s="31"/>
      <c r="J8" s="31"/>
    </row>
    <row r="9" spans="1:19" x14ac:dyDescent="0.2">
      <c r="A9" s="32" t="s">
        <v>76</v>
      </c>
      <c r="B9" s="32" t="s">
        <v>77</v>
      </c>
      <c r="C9" s="32" t="s">
        <v>78</v>
      </c>
      <c r="D9" s="33" t="s">
        <v>79</v>
      </c>
      <c r="E9" s="33" t="s">
        <v>80</v>
      </c>
      <c r="F9" s="34">
        <v>309225595.82999998</v>
      </c>
      <c r="G9" s="34" t="s">
        <v>74</v>
      </c>
      <c r="H9" s="34">
        <v>309225595.82999998</v>
      </c>
      <c r="I9" s="34">
        <f>7065894.95</f>
        <v>7065894.9500000002</v>
      </c>
      <c r="J9" s="34">
        <f>I9/H9 * 100</f>
        <v>2.2850291325445613</v>
      </c>
    </row>
    <row r="10" spans="1:19" x14ac:dyDescent="0.2">
      <c r="A10" s="35" t="s">
        <v>76</v>
      </c>
      <c r="B10" s="35" t="s">
        <v>77</v>
      </c>
      <c r="C10" s="35" t="s">
        <v>81</v>
      </c>
      <c r="D10" s="36" t="s">
        <v>79</v>
      </c>
      <c r="E10" s="36" t="s">
        <v>80</v>
      </c>
      <c r="F10" s="37">
        <v>100000000</v>
      </c>
      <c r="G10" s="37" t="s">
        <v>74</v>
      </c>
      <c r="H10" s="37">
        <v>100000000</v>
      </c>
      <c r="I10" s="37">
        <f>177039.72</f>
        <v>177039.72</v>
      </c>
      <c r="J10" s="37">
        <f>I10/H10 * 100</f>
        <v>0.17703972000000001</v>
      </c>
    </row>
    <row r="11" spans="1:19" x14ac:dyDescent="0.2">
      <c r="A11" s="30" t="s">
        <v>84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9" x14ac:dyDescent="0.2">
      <c r="A12" s="32" t="s">
        <v>71</v>
      </c>
      <c r="B12" s="32" t="s">
        <v>72</v>
      </c>
      <c r="C12" s="32" t="s">
        <v>72</v>
      </c>
      <c r="D12" s="33" t="s">
        <v>71</v>
      </c>
      <c r="E12" s="33" t="s">
        <v>80</v>
      </c>
      <c r="F12" s="34">
        <v>0</v>
      </c>
      <c r="G12" s="34" t="s">
        <v>74</v>
      </c>
      <c r="H12" s="34">
        <v>0</v>
      </c>
      <c r="I12" s="34">
        <f>4413106.08</f>
        <v>4413106.08</v>
      </c>
      <c r="J12" s="34" t="s">
        <v>82</v>
      </c>
    </row>
    <row r="13" spans="1:19" x14ac:dyDescent="0.2">
      <c r="A13" s="35" t="s">
        <v>71</v>
      </c>
      <c r="B13" s="35" t="s">
        <v>72</v>
      </c>
      <c r="C13" s="35" t="s">
        <v>72</v>
      </c>
      <c r="D13" s="36" t="s">
        <v>71</v>
      </c>
      <c r="E13" s="36" t="s">
        <v>80</v>
      </c>
      <c r="F13" s="37">
        <v>0</v>
      </c>
      <c r="G13" s="37" t="s">
        <v>74</v>
      </c>
      <c r="H13" s="37">
        <v>0</v>
      </c>
      <c r="I13" s="37">
        <f>177039.72</f>
        <v>177039.72</v>
      </c>
      <c r="J13" s="37" t="s">
        <v>82</v>
      </c>
    </row>
    <row r="14" spans="1:19" x14ac:dyDescent="0.2">
      <c r="A14" s="30" t="s">
        <v>85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9" x14ac:dyDescent="0.2">
      <c r="A15" s="32" t="s">
        <v>71</v>
      </c>
      <c r="B15" s="32" t="s">
        <v>72</v>
      </c>
      <c r="C15" s="32" t="s">
        <v>72</v>
      </c>
      <c r="D15" s="33" t="s">
        <v>71</v>
      </c>
      <c r="E15" s="33" t="s">
        <v>80</v>
      </c>
      <c r="F15" s="34">
        <v>0</v>
      </c>
      <c r="G15" s="34" t="s">
        <v>74</v>
      </c>
      <c r="H15" s="34">
        <v>0</v>
      </c>
      <c r="I15" s="34">
        <f>11201821.33</f>
        <v>11201821.33</v>
      </c>
      <c r="J15" s="34" t="s">
        <v>82</v>
      </c>
    </row>
    <row r="16" spans="1:19" x14ac:dyDescent="0.2">
      <c r="A16" s="35" t="s">
        <v>71</v>
      </c>
      <c r="B16" s="35" t="s">
        <v>72</v>
      </c>
      <c r="C16" s="35" t="s">
        <v>72</v>
      </c>
      <c r="D16" s="36" t="s">
        <v>71</v>
      </c>
      <c r="E16" s="36" t="s">
        <v>80</v>
      </c>
      <c r="F16" s="37">
        <v>0</v>
      </c>
      <c r="G16" s="37" t="s">
        <v>74</v>
      </c>
      <c r="H16" s="37">
        <v>0</v>
      </c>
      <c r="I16" s="37">
        <f>3801405.35</f>
        <v>3801405.35</v>
      </c>
      <c r="J16" s="37" t="s">
        <v>82</v>
      </c>
    </row>
    <row r="17" spans="1:10" x14ac:dyDescent="0.2">
      <c r="A17" s="30" t="s">
        <v>86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">
      <c r="A18" s="32" t="s">
        <v>71</v>
      </c>
      <c r="B18" s="32" t="s">
        <v>72</v>
      </c>
      <c r="C18" s="32" t="s">
        <v>72</v>
      </c>
      <c r="D18" s="33" t="s">
        <v>71</v>
      </c>
      <c r="E18" s="33" t="s">
        <v>80</v>
      </c>
      <c r="F18" s="34">
        <v>0</v>
      </c>
      <c r="G18" s="34" t="s">
        <v>74</v>
      </c>
      <c r="H18" s="34">
        <v>0</v>
      </c>
      <c r="I18" s="34">
        <f>0</f>
        <v>0</v>
      </c>
      <c r="J18" s="34" t="s">
        <v>82</v>
      </c>
    </row>
    <row r="19" spans="1:10" x14ac:dyDescent="0.2">
      <c r="A19" s="35" t="s">
        <v>71</v>
      </c>
      <c r="B19" s="35" t="s">
        <v>72</v>
      </c>
      <c r="C19" s="35" t="s">
        <v>72</v>
      </c>
      <c r="D19" s="36" t="s">
        <v>71</v>
      </c>
      <c r="E19" s="36" t="s">
        <v>80</v>
      </c>
      <c r="F19" s="37">
        <v>0</v>
      </c>
      <c r="G19" s="37" t="s">
        <v>74</v>
      </c>
      <c r="H19" s="37">
        <v>0</v>
      </c>
      <c r="I19" s="37">
        <f>0</f>
        <v>0</v>
      </c>
      <c r="J19" s="37" t="s">
        <v>82</v>
      </c>
    </row>
    <row r="20" spans="1:10" x14ac:dyDescent="0.2">
      <c r="A20" s="38" t="s">
        <v>87</v>
      </c>
      <c r="B20" s="27"/>
      <c r="C20" s="27"/>
      <c r="D20" s="28"/>
      <c r="E20" s="28"/>
      <c r="F20" s="29"/>
      <c r="G20" s="29"/>
      <c r="H20" s="29"/>
      <c r="I20" s="29"/>
      <c r="J20" s="29"/>
    </row>
  </sheetData>
  <mergeCells count="13">
    <mergeCell ref="A11:J11"/>
    <mergeCell ref="A14:J14"/>
    <mergeCell ref="A17:J17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8740157480314965" bottom="0.23622047244094491" header="0.31496062992125984" footer="0.31496062992125984"/>
  <pageSetup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2021-10-18T19:34:32Z</cp:lastPrinted>
  <dcterms:created xsi:type="dcterms:W3CDTF">2015-04-08T19:07:52Z</dcterms:created>
  <dcterms:modified xsi:type="dcterms:W3CDTF">2021-10-18T19:34:36Z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